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440" windowHeight="7995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45" i="2"/>
  <c r="J45"/>
  <c r="I45"/>
  <c r="H45"/>
  <c r="G45"/>
  <c r="F45"/>
  <c r="E45"/>
  <c r="D45"/>
  <c r="C45"/>
  <c r="B45"/>
  <c r="M43"/>
  <c r="L43"/>
  <c r="M41"/>
  <c r="M45" s="1"/>
  <c r="L41"/>
  <c r="L45" s="1"/>
  <c r="K38"/>
  <c r="J38"/>
  <c r="I38"/>
  <c r="H38"/>
  <c r="G38"/>
  <c r="F38"/>
  <c r="E38"/>
  <c r="D38"/>
  <c r="C38"/>
  <c r="B38"/>
  <c r="M35"/>
  <c r="M38" s="1"/>
  <c r="L35"/>
  <c r="L38" s="1"/>
  <c r="K21"/>
  <c r="J21"/>
  <c r="I21"/>
  <c r="H21"/>
  <c r="G21"/>
  <c r="F21"/>
  <c r="E21"/>
  <c r="D21"/>
  <c r="C21"/>
  <c r="B21"/>
  <c r="M19"/>
  <c r="L19"/>
  <c r="M18"/>
  <c r="L18"/>
  <c r="M17"/>
  <c r="L17"/>
  <c r="M16"/>
  <c r="M21" s="1"/>
  <c r="L16"/>
  <c r="L21" s="1"/>
  <c r="K13"/>
  <c r="K46" s="1"/>
  <c r="J13"/>
  <c r="J46" s="1"/>
  <c r="I13"/>
  <c r="I46" s="1"/>
  <c r="H13"/>
  <c r="H46" s="1"/>
  <c r="G13"/>
  <c r="G46" s="1"/>
  <c r="F13"/>
  <c r="F46" s="1"/>
  <c r="E13"/>
  <c r="E46" s="1"/>
  <c r="D13"/>
  <c r="D46" s="1"/>
  <c r="C13"/>
  <c r="C46" s="1"/>
  <c r="B13"/>
  <c r="B46" s="1"/>
  <c r="M11"/>
  <c r="L11"/>
  <c r="M10"/>
  <c r="L10"/>
  <c r="M8"/>
  <c r="M13" s="1"/>
  <c r="M46" s="1"/>
  <c r="L8"/>
  <c r="L13" s="1"/>
  <c r="L46" s="1"/>
  <c r="L43" i="1" l="1"/>
  <c r="C46"/>
  <c r="L42"/>
  <c r="D22"/>
  <c r="C22"/>
  <c r="B22"/>
  <c r="D13"/>
  <c r="C13"/>
  <c r="B13"/>
  <c r="M8"/>
  <c r="L8"/>
  <c r="K39"/>
  <c r="J39"/>
  <c r="M43"/>
  <c r="M42"/>
  <c r="H45"/>
  <c r="F45"/>
  <c r="I45"/>
  <c r="G45"/>
  <c r="E45"/>
  <c r="D45"/>
  <c r="C45"/>
  <c r="B45"/>
  <c r="K45"/>
  <c r="J45"/>
  <c r="B39"/>
  <c r="M36"/>
  <c r="M39" s="1"/>
  <c r="L36"/>
  <c r="L39" s="1"/>
  <c r="K22"/>
  <c r="J22"/>
  <c r="L20"/>
  <c r="M20"/>
  <c r="M18"/>
  <c r="L18"/>
  <c r="L17"/>
  <c r="L16"/>
  <c r="M17"/>
  <c r="M16"/>
  <c r="K13"/>
  <c r="J13"/>
  <c r="G13"/>
  <c r="F13"/>
  <c r="E13"/>
  <c r="M11"/>
  <c r="L11"/>
  <c r="M10"/>
  <c r="L10"/>
  <c r="H13"/>
  <c r="I13"/>
  <c r="C39"/>
  <c r="D39"/>
  <c r="E39"/>
  <c r="F39"/>
  <c r="G39"/>
  <c r="H39"/>
  <c r="I39"/>
  <c r="E22"/>
  <c r="F22"/>
  <c r="G22"/>
  <c r="H22"/>
  <c r="I22"/>
  <c r="M13" l="1"/>
  <c r="L13"/>
  <c r="K46"/>
  <c r="B46"/>
  <c r="J46"/>
  <c r="L45"/>
  <c r="I46"/>
  <c r="D46"/>
  <c r="E46"/>
  <c r="G46"/>
  <c r="H46"/>
  <c r="F46"/>
  <c r="M45"/>
  <c r="M22"/>
  <c r="L22"/>
  <c r="L46" l="1"/>
  <c r="M46"/>
</calcChain>
</file>

<file path=xl/sharedStrings.xml><?xml version="1.0" encoding="utf-8"?>
<sst xmlns="http://schemas.openxmlformats.org/spreadsheetml/2006/main" count="198" uniqueCount="54">
  <si>
    <t>บัญชีสรุบโครงการพัฒนา</t>
  </si>
  <si>
    <t>แผนพัฒนาท้องถิ่นสี่ปี (พ.ศ.2561-2564)</t>
  </si>
  <si>
    <t>เทศบาลตำบลเขาหัวช้าง</t>
  </si>
  <si>
    <t>ยุทธศาสตร์</t>
  </si>
  <si>
    <t>จำนวน</t>
  </si>
  <si>
    <t>โครงการ</t>
  </si>
  <si>
    <t>ปี 2561</t>
  </si>
  <si>
    <t>งบประมาณ</t>
  </si>
  <si>
    <t>(บาท)</t>
  </si>
  <si>
    <t>ปี 2562</t>
  </si>
  <si>
    <t>ปี 2563</t>
  </si>
  <si>
    <t>ปี 2564</t>
  </si>
  <si>
    <t>แบบ ผ. 07</t>
  </si>
  <si>
    <t>1) ยุทธศาสตร์ที่ 1 ประชาชนอยู่ดีมีสุข</t>
  </si>
  <si>
    <t>1.1 แผนงานสร้างความเข้มแข็ง</t>
  </si>
  <si>
    <t>ของชุมชน</t>
  </si>
  <si>
    <t>1.2 แผนงานรักษาความสงบภายใน</t>
  </si>
  <si>
    <t>1.3 แผนงานอตสาหกรรมและการโยธา</t>
  </si>
  <si>
    <t>รวม</t>
  </si>
  <si>
    <t>2) ยุทธศาสตร์ที่ 2 การพัฒนาคนและ</t>
  </si>
  <si>
    <t>สังคมให้มีคุณภาพ</t>
  </si>
  <si>
    <t>2.1 แผนงานงบกลาง</t>
  </si>
  <si>
    <t>2.2 แผนงานการศึกษา</t>
  </si>
  <si>
    <t>4.1 แผนงานบริหารงานทั่วไป</t>
  </si>
  <si>
    <t>รวมทั้งสิ้น</t>
  </si>
  <si>
    <t>ปี 2565</t>
  </si>
  <si>
    <t>3) ยุทธศาสตร์ที่ 3 การบริหารจัดการ</t>
  </si>
  <si>
    <t>ทรัพยากรธรรมชาติและสิ่งแวดล้อม</t>
  </si>
  <si>
    <t>3.1 แผนงานส่งเสริมละสนับสนุนสร้าง</t>
  </si>
  <si>
    <t>ความเข้มแข็งให้ชุมชน</t>
  </si>
  <si>
    <t>4) ยุทธศาสตร์ที่ 4 การบริหารจัดการ</t>
  </si>
  <si>
    <t>บ้านเมืองที่ดี</t>
  </si>
  <si>
    <t>จำนาน</t>
  </si>
  <si>
    <t>รวม 5ปี</t>
  </si>
  <si>
    <t>รวม 5 ปีงบประมาณ</t>
  </si>
  <si>
    <t>2.3 แผนงานศาสนา วัฒนธรรมและ</t>
  </si>
  <si>
    <t>2.4 แผนงานสาธารณสุข</t>
  </si>
  <si>
    <t>และนันทนาการ</t>
  </si>
  <si>
    <t>4.2 แผนงานบริหารงานคลัง</t>
  </si>
  <si>
    <t>หน้า 61</t>
  </si>
  <si>
    <t>หน้า 62</t>
  </si>
  <si>
    <t>แผนพัฒนาท้องถิ่น (พ.ศ.2561-2565)</t>
  </si>
  <si>
    <t>แผนพัฒนาท้องถิ่น (พ.ศ.2561-256๕)</t>
  </si>
  <si>
    <t>2.3 แผนงานสาธารณสุข</t>
  </si>
  <si>
    <t>2.4 แผนงานศาสนา วัฒนธรรมและ</t>
  </si>
  <si>
    <t>นันทนาการ</t>
  </si>
  <si>
    <t>แผนพัฒนาท้องถิ่นห้าปี (พ.ศ.2561-2565)</t>
  </si>
  <si>
    <t>หน้า 78</t>
  </si>
  <si>
    <t>บัญชีสรุปโครงการพัฒนา</t>
  </si>
  <si>
    <t>แบบ ผ. 03</t>
  </si>
  <si>
    <t>บริหารงานคลัง</t>
  </si>
  <si>
    <t>4.2 แผนงานส่งเสริมและสนับสนุน</t>
  </si>
  <si>
    <t>สร้างความเข้มแข็งให้กับชุมชน</t>
  </si>
  <si>
    <t>หน้า 79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</si>
</sst>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2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/>
    <xf numFmtId="187" fontId="4" fillId="0" borderId="2" xfId="1" applyNumberFormat="1" applyFont="1" applyBorder="1" applyAlignment="1">
      <alignment horizontal="center" vertical="center"/>
    </xf>
    <xf numFmtId="0" fontId="4" fillId="0" borderId="3" xfId="0" applyFont="1" applyBorder="1"/>
    <xf numFmtId="187" fontId="4" fillId="0" borderId="3" xfId="1" applyNumberFormat="1" applyFont="1" applyBorder="1" applyAlignment="1">
      <alignment horizontal="center" vertical="center"/>
    </xf>
    <xf numFmtId="187" fontId="4" fillId="0" borderId="6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87" fontId="4" fillId="0" borderId="8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3" xfId="0" applyFont="1" applyBorder="1" applyAlignment="1">
      <alignment horizontal="left" inden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7" fontId="7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59" fontId="4" fillId="0" borderId="3" xfId="0" applyNumberFormat="1" applyFont="1" applyBorder="1" applyAlignment="1">
      <alignment horizontal="center" vertical="center"/>
    </xf>
    <xf numFmtId="59" fontId="4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9" fontId="7" fillId="0" borderId="1" xfId="0" applyNumberFormat="1" applyFont="1" applyBorder="1" applyAlignment="1">
      <alignment horizontal="center" vertical="center"/>
    </xf>
    <xf numFmtId="187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7" fontId="7" fillId="0" borderId="5" xfId="1" applyNumberFormat="1" applyFont="1" applyBorder="1" applyAlignment="1">
      <alignment horizontal="center" vertical="center"/>
    </xf>
    <xf numFmtId="59" fontId="7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87" fontId="4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59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59" fontId="4" fillId="0" borderId="10" xfId="0" applyNumberFormat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59" fontId="7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4" fillId="0" borderId="3" xfId="1" applyNumberFormat="1" applyFont="1" applyBorder="1" applyAlignment="1">
      <alignment horizontal="center"/>
    </xf>
    <xf numFmtId="187" fontId="4" fillId="0" borderId="6" xfId="1" applyNumberFormat="1" applyFont="1" applyBorder="1" applyAlignment="1">
      <alignment horizontal="center"/>
    </xf>
    <xf numFmtId="187" fontId="4" fillId="0" borderId="3" xfId="0" applyNumberFormat="1" applyFont="1" applyBorder="1" applyAlignment="1">
      <alignment horizontal="center"/>
    </xf>
    <xf numFmtId="187" fontId="7" fillId="0" borderId="5" xfId="1" applyNumberFormat="1" applyFont="1" applyBorder="1" applyAlignment="1">
      <alignment horizontal="center"/>
    </xf>
    <xf numFmtId="59" fontId="7" fillId="0" borderId="1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87" fontId="4" fillId="0" borderId="10" xfId="0" applyNumberFormat="1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49"/>
  <sheetViews>
    <sheetView topLeftCell="A13" zoomScale="112" zoomScaleNormal="112" workbookViewId="0">
      <selection activeCell="A48" sqref="A48"/>
    </sheetView>
  </sheetViews>
  <sheetFormatPr defaultRowHeight="20.25"/>
  <cols>
    <col min="1" max="1" width="21.75" style="1" customWidth="1"/>
    <col min="2" max="2" width="7" style="1" customWidth="1"/>
    <col min="3" max="3" width="11.75" style="1" customWidth="1"/>
    <col min="4" max="4" width="6.625" style="1" customWidth="1"/>
    <col min="5" max="5" width="11.75" style="1" customWidth="1"/>
    <col min="6" max="6" width="6.625" style="1" customWidth="1"/>
    <col min="7" max="7" width="11.75" style="1" customWidth="1"/>
    <col min="8" max="8" width="6.625" style="1" customWidth="1"/>
    <col min="9" max="9" width="11.75" style="1" customWidth="1"/>
    <col min="10" max="10" width="6.625" style="1" customWidth="1"/>
    <col min="11" max="11" width="11.75" style="1" customWidth="1"/>
    <col min="12" max="12" width="6.625" style="1" customWidth="1"/>
    <col min="13" max="13" width="11.75" style="1" customWidth="1"/>
    <col min="14" max="15" width="9" style="1"/>
    <col min="16" max="16" width="12.25" style="1" customWidth="1"/>
    <col min="17" max="18" width="10.125" style="1" bestFit="1" customWidth="1"/>
    <col min="19" max="20" width="9" style="1"/>
    <col min="21" max="21" width="12.75" style="1" customWidth="1"/>
    <col min="22" max="22" width="9" style="1"/>
    <col min="23" max="23" width="10.875" style="1" customWidth="1"/>
    <col min="24" max="29" width="9" style="1"/>
    <col min="30" max="30" width="13.75" style="1" customWidth="1"/>
    <col min="31" max="31" width="9" style="1"/>
    <col min="32" max="32" width="11.5" style="1" customWidth="1"/>
    <col min="33" max="50" width="9" style="1"/>
    <col min="51" max="51" width="30.625" style="1" customWidth="1"/>
    <col min="52" max="16384" width="9" style="1"/>
  </cols>
  <sheetData>
    <row r="1" spans="1:5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51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51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51">
      <c r="A4" s="2"/>
      <c r="B4" s="62" t="s">
        <v>6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59" t="s">
        <v>25</v>
      </c>
      <c r="K4" s="60"/>
      <c r="L4" s="62" t="s">
        <v>33</v>
      </c>
      <c r="M4" s="62"/>
    </row>
    <row r="5" spans="1:51" ht="20.25" customHeight="1">
      <c r="A5" s="12" t="s">
        <v>3</v>
      </c>
      <c r="B5" s="12" t="s">
        <v>4</v>
      </c>
      <c r="C5" s="12" t="s">
        <v>7</v>
      </c>
      <c r="D5" s="12" t="s">
        <v>4</v>
      </c>
      <c r="E5" s="12" t="s">
        <v>7</v>
      </c>
      <c r="F5" s="12" t="s">
        <v>4</v>
      </c>
      <c r="G5" s="12" t="s">
        <v>7</v>
      </c>
      <c r="H5" s="12" t="s">
        <v>4</v>
      </c>
      <c r="I5" s="12" t="s">
        <v>7</v>
      </c>
      <c r="J5" s="15" t="s">
        <v>4</v>
      </c>
      <c r="K5" s="15" t="s">
        <v>7</v>
      </c>
      <c r="L5" s="12" t="s">
        <v>4</v>
      </c>
      <c r="M5" s="12" t="s">
        <v>7</v>
      </c>
      <c r="AY5" s="4"/>
    </row>
    <row r="6" spans="1:51" ht="20.25" customHeight="1">
      <c r="A6" s="13"/>
      <c r="B6" s="13" t="s">
        <v>5</v>
      </c>
      <c r="C6" s="13" t="s">
        <v>8</v>
      </c>
      <c r="D6" s="13" t="s">
        <v>5</v>
      </c>
      <c r="E6" s="13" t="s">
        <v>8</v>
      </c>
      <c r="F6" s="13" t="s">
        <v>5</v>
      </c>
      <c r="G6" s="13" t="s">
        <v>8</v>
      </c>
      <c r="H6" s="13" t="s">
        <v>5</v>
      </c>
      <c r="I6" s="17" t="s">
        <v>8</v>
      </c>
      <c r="J6" s="13" t="s">
        <v>5</v>
      </c>
      <c r="K6" s="18" t="s">
        <v>8</v>
      </c>
      <c r="L6" s="18" t="s">
        <v>5</v>
      </c>
      <c r="M6" s="13" t="s">
        <v>8</v>
      </c>
      <c r="AY6" s="4"/>
    </row>
    <row r="7" spans="1:51" ht="19.5" customHeight="1">
      <c r="A7" s="20" t="s">
        <v>13</v>
      </c>
      <c r="B7" s="27"/>
      <c r="C7" s="6"/>
      <c r="D7" s="27"/>
      <c r="E7" s="6"/>
      <c r="F7" s="27"/>
      <c r="G7" s="6"/>
      <c r="H7" s="27"/>
      <c r="I7" s="6"/>
      <c r="J7" s="25"/>
      <c r="K7" s="25"/>
      <c r="L7" s="27"/>
      <c r="M7" s="6"/>
      <c r="AY7" s="4"/>
    </row>
    <row r="8" spans="1:51" ht="21" customHeight="1">
      <c r="A8" s="21" t="s">
        <v>14</v>
      </c>
      <c r="B8" s="25">
        <v>8</v>
      </c>
      <c r="C8" s="8">
        <v>160000</v>
      </c>
      <c r="D8" s="25">
        <v>8</v>
      </c>
      <c r="E8" s="8">
        <v>150000</v>
      </c>
      <c r="F8" s="25">
        <v>3</v>
      </c>
      <c r="G8" s="8">
        <v>45000</v>
      </c>
      <c r="H8" s="25">
        <v>2</v>
      </c>
      <c r="I8" s="9">
        <v>25000</v>
      </c>
      <c r="J8" s="25">
        <v>2</v>
      </c>
      <c r="K8" s="25">
        <v>25000</v>
      </c>
      <c r="L8" s="28">
        <f>B8+D8+F8+H8+J8</f>
        <v>23</v>
      </c>
      <c r="M8" s="8">
        <f>C8+E8+G8+I8+K8</f>
        <v>405000</v>
      </c>
      <c r="AS8" s="4"/>
    </row>
    <row r="9" spans="1:51" ht="20.25" customHeight="1">
      <c r="A9" s="21" t="s">
        <v>15</v>
      </c>
      <c r="B9" s="25"/>
      <c r="C9" s="8"/>
      <c r="D9" s="25"/>
      <c r="E9" s="8"/>
      <c r="F9" s="25"/>
      <c r="G9" s="8"/>
      <c r="H9" s="25"/>
      <c r="I9" s="9"/>
      <c r="J9" s="25"/>
      <c r="K9" s="25"/>
      <c r="L9" s="28"/>
      <c r="M9" s="8"/>
      <c r="AS9" s="4"/>
    </row>
    <row r="10" spans="1:51" ht="21" customHeight="1">
      <c r="A10" s="21" t="s">
        <v>16</v>
      </c>
      <c r="B10" s="25">
        <v>2</v>
      </c>
      <c r="C10" s="8">
        <v>730000</v>
      </c>
      <c r="D10" s="25">
        <v>4</v>
      </c>
      <c r="E10" s="8">
        <v>950000</v>
      </c>
      <c r="F10" s="25">
        <v>3</v>
      </c>
      <c r="G10" s="8">
        <v>560000</v>
      </c>
      <c r="H10" s="25">
        <v>2</v>
      </c>
      <c r="I10" s="9">
        <v>60000</v>
      </c>
      <c r="J10" s="25">
        <v>2</v>
      </c>
      <c r="K10" s="25">
        <v>60000</v>
      </c>
      <c r="L10" s="28">
        <f>B10+D10+F10+H10+J10</f>
        <v>13</v>
      </c>
      <c r="M10" s="8">
        <f>C10+E10+G10+I10+K10</f>
        <v>2360000</v>
      </c>
      <c r="AS10" s="4"/>
    </row>
    <row r="11" spans="1:51">
      <c r="A11" s="21" t="s">
        <v>17</v>
      </c>
      <c r="B11" s="29">
        <v>36</v>
      </c>
      <c r="C11" s="8">
        <v>13910000</v>
      </c>
      <c r="D11" s="25">
        <v>16</v>
      </c>
      <c r="E11" s="8">
        <v>6041482</v>
      </c>
      <c r="F11" s="25">
        <v>36</v>
      </c>
      <c r="G11" s="8">
        <v>12236000</v>
      </c>
      <c r="H11" s="25">
        <v>4</v>
      </c>
      <c r="I11" s="9">
        <v>1200000</v>
      </c>
      <c r="J11" s="25">
        <v>4</v>
      </c>
      <c r="K11" s="25">
        <v>1200000</v>
      </c>
      <c r="L11" s="30">
        <f>B11+D11+F11+H11+J11</f>
        <v>96</v>
      </c>
      <c r="M11" s="8">
        <f>C11+E11+G11+I11+K11</f>
        <v>34587482</v>
      </c>
    </row>
    <row r="12" spans="1:51">
      <c r="A12" s="21"/>
      <c r="B12" s="29"/>
      <c r="C12" s="8"/>
      <c r="D12" s="25"/>
      <c r="E12" s="8"/>
      <c r="F12" s="25"/>
      <c r="G12" s="8"/>
      <c r="H12" s="25"/>
      <c r="I12" s="9"/>
      <c r="J12" s="31"/>
      <c r="K12" s="28"/>
      <c r="L12" s="30"/>
      <c r="M12" s="8"/>
    </row>
    <row r="13" spans="1:51">
      <c r="A13" s="22" t="s">
        <v>18</v>
      </c>
      <c r="B13" s="32">
        <f>B8+B10+B11</f>
        <v>46</v>
      </c>
      <c r="C13" s="33">
        <f>C8+C10+C11</f>
        <v>14800000</v>
      </c>
      <c r="D13" s="34">
        <f>D8+D10+D11</f>
        <v>28</v>
      </c>
      <c r="E13" s="33">
        <f t="shared" ref="E13:L13" si="0">E8+E10+E11</f>
        <v>7141482</v>
      </c>
      <c r="F13" s="34">
        <f t="shared" si="0"/>
        <v>42</v>
      </c>
      <c r="G13" s="33">
        <f t="shared" si="0"/>
        <v>12841000</v>
      </c>
      <c r="H13" s="34">
        <f t="shared" si="0"/>
        <v>8</v>
      </c>
      <c r="I13" s="33">
        <f t="shared" si="0"/>
        <v>1285000</v>
      </c>
      <c r="J13" s="35">
        <f t="shared" si="0"/>
        <v>8</v>
      </c>
      <c r="K13" s="36">
        <f t="shared" si="0"/>
        <v>1285000</v>
      </c>
      <c r="L13" s="32">
        <f t="shared" si="0"/>
        <v>132</v>
      </c>
      <c r="M13" s="33">
        <f>M8+M10+M11</f>
        <v>37352482</v>
      </c>
    </row>
    <row r="14" spans="1:51">
      <c r="A14" s="20" t="s">
        <v>19</v>
      </c>
      <c r="B14" s="27"/>
      <c r="C14" s="27"/>
      <c r="D14" s="27"/>
      <c r="E14" s="27"/>
      <c r="F14" s="27"/>
      <c r="G14" s="27"/>
      <c r="H14" s="27"/>
      <c r="I14" s="37"/>
      <c r="J14" s="27"/>
      <c r="K14" s="38"/>
      <c r="L14" s="38"/>
      <c r="M14" s="27"/>
    </row>
    <row r="15" spans="1:51">
      <c r="A15" s="21" t="s">
        <v>20</v>
      </c>
      <c r="B15" s="25"/>
      <c r="C15" s="25"/>
      <c r="D15" s="25"/>
      <c r="E15" s="25"/>
      <c r="F15" s="25"/>
      <c r="G15" s="25"/>
      <c r="H15" s="25"/>
      <c r="I15" s="39"/>
      <c r="J15" s="25"/>
      <c r="K15" s="28"/>
      <c r="L15" s="28"/>
      <c r="M15" s="25"/>
    </row>
    <row r="16" spans="1:51">
      <c r="A16" s="21" t="s">
        <v>21</v>
      </c>
      <c r="B16" s="25">
        <v>5</v>
      </c>
      <c r="C16" s="8">
        <v>8750000</v>
      </c>
      <c r="D16" s="25">
        <v>5</v>
      </c>
      <c r="E16" s="8">
        <v>8518000</v>
      </c>
      <c r="F16" s="25">
        <v>5</v>
      </c>
      <c r="G16" s="8">
        <v>9070000</v>
      </c>
      <c r="H16" s="25">
        <v>5</v>
      </c>
      <c r="I16" s="9">
        <v>9370000</v>
      </c>
      <c r="J16" s="25">
        <v>5</v>
      </c>
      <c r="K16" s="28">
        <v>9770000</v>
      </c>
      <c r="L16" s="28">
        <f>B16+D16+F16+H16+J16</f>
        <v>25</v>
      </c>
      <c r="M16" s="24">
        <f>C16+E16+G16+I16+P20+K16</f>
        <v>45478000</v>
      </c>
    </row>
    <row r="17" spans="1:13">
      <c r="A17" s="21" t="s">
        <v>22</v>
      </c>
      <c r="B17" s="29">
        <v>11</v>
      </c>
      <c r="C17" s="8">
        <v>4412000</v>
      </c>
      <c r="D17" s="25">
        <v>11</v>
      </c>
      <c r="E17" s="8">
        <v>4409000</v>
      </c>
      <c r="F17" s="25">
        <v>13</v>
      </c>
      <c r="G17" s="8">
        <v>4551000</v>
      </c>
      <c r="H17" s="25">
        <v>19</v>
      </c>
      <c r="I17" s="9">
        <v>5156000</v>
      </c>
      <c r="J17" s="25">
        <v>10</v>
      </c>
      <c r="K17" s="28">
        <v>4371000</v>
      </c>
      <c r="L17" s="30">
        <f>B17+D17+F17+H17+J17</f>
        <v>64</v>
      </c>
      <c r="M17" s="24">
        <f>C17+E17+G17+I17+K17</f>
        <v>22899000</v>
      </c>
    </row>
    <row r="18" spans="1:13">
      <c r="A18" s="21" t="s">
        <v>35</v>
      </c>
      <c r="B18" s="25">
        <v>16</v>
      </c>
      <c r="C18" s="8">
        <v>1130000</v>
      </c>
      <c r="D18" s="25">
        <v>16</v>
      </c>
      <c r="E18" s="8">
        <v>1240000</v>
      </c>
      <c r="F18" s="25">
        <v>14</v>
      </c>
      <c r="G18" s="8">
        <v>940000</v>
      </c>
      <c r="H18" s="25">
        <v>14</v>
      </c>
      <c r="I18" s="9">
        <v>1390000</v>
      </c>
      <c r="J18" s="25">
        <v>14</v>
      </c>
      <c r="K18" s="28">
        <v>940000</v>
      </c>
      <c r="L18" s="28">
        <f>B18+D18+F18+H18+J18</f>
        <v>74</v>
      </c>
      <c r="M18" s="24">
        <f>C18+E18+G18+I18+K18</f>
        <v>5640000</v>
      </c>
    </row>
    <row r="19" spans="1:13">
      <c r="A19" s="23" t="s">
        <v>37</v>
      </c>
      <c r="B19" s="25"/>
      <c r="C19" s="8"/>
      <c r="D19" s="25"/>
      <c r="E19" s="8"/>
      <c r="F19" s="25"/>
      <c r="G19" s="8"/>
      <c r="H19" s="25"/>
      <c r="I19" s="9"/>
      <c r="J19" s="25"/>
      <c r="K19" s="28"/>
      <c r="L19" s="28"/>
      <c r="M19" s="24"/>
    </row>
    <row r="20" spans="1:13">
      <c r="A20" s="3" t="s">
        <v>36</v>
      </c>
      <c r="B20" s="29">
        <v>4</v>
      </c>
      <c r="C20" s="8">
        <v>120000</v>
      </c>
      <c r="D20" s="25">
        <v>4</v>
      </c>
      <c r="E20" s="8">
        <v>120000</v>
      </c>
      <c r="F20" s="25">
        <v>5</v>
      </c>
      <c r="G20" s="8">
        <v>625000</v>
      </c>
      <c r="H20" s="25">
        <v>4</v>
      </c>
      <c r="I20" s="9">
        <v>125000</v>
      </c>
      <c r="J20" s="25">
        <v>5</v>
      </c>
      <c r="K20" s="28">
        <v>625000</v>
      </c>
      <c r="L20" s="30">
        <f>B20+D20+F20+H20+J20</f>
        <v>22</v>
      </c>
      <c r="M20" s="24">
        <f>C20+E20+G20+I20+K20</f>
        <v>1615000</v>
      </c>
    </row>
    <row r="21" spans="1:13">
      <c r="A21" s="19"/>
      <c r="B21" s="25"/>
      <c r="C21" s="25"/>
      <c r="D21" s="25"/>
      <c r="E21" s="25"/>
      <c r="F21" s="25"/>
      <c r="G21" s="25"/>
      <c r="H21" s="25"/>
      <c r="I21" s="39"/>
      <c r="J21" s="25"/>
      <c r="K21" s="28"/>
      <c r="L21" s="28"/>
      <c r="M21" s="25"/>
    </row>
    <row r="22" spans="1:13">
      <c r="A22" s="10" t="s">
        <v>18</v>
      </c>
      <c r="B22" s="32">
        <f t="shared" ref="B22:M22" si="1">B16+B17+B18+B20</f>
        <v>36</v>
      </c>
      <c r="C22" s="33">
        <f t="shared" si="1"/>
        <v>14412000</v>
      </c>
      <c r="D22" s="34">
        <f t="shared" si="1"/>
        <v>36</v>
      </c>
      <c r="E22" s="33">
        <f t="shared" si="1"/>
        <v>14287000</v>
      </c>
      <c r="F22" s="34">
        <f t="shared" si="1"/>
        <v>37</v>
      </c>
      <c r="G22" s="33">
        <f t="shared" si="1"/>
        <v>15186000</v>
      </c>
      <c r="H22" s="34">
        <f t="shared" si="1"/>
        <v>42</v>
      </c>
      <c r="I22" s="40">
        <f t="shared" si="1"/>
        <v>16041000</v>
      </c>
      <c r="J22" s="34">
        <f t="shared" si="1"/>
        <v>34</v>
      </c>
      <c r="K22" s="34">
        <f t="shared" si="1"/>
        <v>15706000</v>
      </c>
      <c r="L22" s="41">
        <f t="shared" si="1"/>
        <v>185</v>
      </c>
      <c r="M22" s="33">
        <f t="shared" si="1"/>
        <v>75632000</v>
      </c>
    </row>
    <row r="23" spans="1:13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>
      <c r="A24" s="3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3">
      <c r="A25" s="3"/>
      <c r="B25" s="42"/>
      <c r="C25" s="42"/>
      <c r="D25" s="42"/>
      <c r="E25" s="42"/>
      <c r="F25" s="42"/>
      <c r="G25" s="42"/>
      <c r="H25" s="42"/>
      <c r="I25" s="42"/>
      <c r="J25" s="42"/>
      <c r="K25" s="43" t="s">
        <v>39</v>
      </c>
      <c r="L25" s="42"/>
      <c r="M25" s="42"/>
    </row>
    <row r="26" spans="1:13">
      <c r="B26" s="42"/>
      <c r="C26" s="42"/>
      <c r="D26" s="42"/>
      <c r="E26" s="42"/>
      <c r="F26" s="42"/>
      <c r="G26" s="42"/>
      <c r="H26" s="42"/>
      <c r="I26" s="42"/>
      <c r="J26" s="42"/>
      <c r="K26" s="43"/>
      <c r="L26" s="42"/>
      <c r="M26" s="42"/>
    </row>
    <row r="27" spans="1:13">
      <c r="B27" s="42"/>
      <c r="C27" s="58" t="s">
        <v>0</v>
      </c>
      <c r="D27" s="58"/>
      <c r="E27" s="58"/>
      <c r="F27" s="58"/>
      <c r="G27" s="58"/>
      <c r="H27" s="58"/>
      <c r="I27" s="58"/>
      <c r="J27" s="42"/>
      <c r="K27" s="42"/>
      <c r="L27" s="42"/>
      <c r="M27" s="42"/>
    </row>
    <row r="28" spans="1:13">
      <c r="B28" s="44"/>
      <c r="C28" s="58" t="s">
        <v>1</v>
      </c>
      <c r="D28" s="58"/>
      <c r="E28" s="58"/>
      <c r="F28" s="58"/>
      <c r="G28" s="58"/>
      <c r="H28" s="58"/>
      <c r="I28" s="58"/>
      <c r="J28" s="44"/>
      <c r="K28" s="42"/>
      <c r="L28" s="42"/>
      <c r="M28" s="45" t="s">
        <v>12</v>
      </c>
    </row>
    <row r="29" spans="1:13">
      <c r="B29" s="44"/>
      <c r="C29" s="58" t="s">
        <v>2</v>
      </c>
      <c r="D29" s="58"/>
      <c r="E29" s="58"/>
      <c r="F29" s="58"/>
      <c r="G29" s="58"/>
      <c r="H29" s="58"/>
      <c r="I29" s="58"/>
      <c r="J29" s="44"/>
      <c r="K29" s="42"/>
      <c r="L29" s="42"/>
      <c r="M29" s="42"/>
    </row>
    <row r="30" spans="1:13">
      <c r="B30" s="44"/>
      <c r="C30" s="44"/>
      <c r="D30" s="44"/>
      <c r="E30" s="44"/>
      <c r="F30" s="44"/>
      <c r="G30" s="44"/>
      <c r="H30" s="44"/>
      <c r="I30" s="44"/>
      <c r="J30" s="44"/>
      <c r="K30" s="42"/>
      <c r="L30" s="42"/>
      <c r="M30" s="42"/>
    </row>
    <row r="31" spans="1:13">
      <c r="A31" s="14"/>
      <c r="B31" s="61" t="s">
        <v>6</v>
      </c>
      <c r="C31" s="61"/>
      <c r="D31" s="61" t="s">
        <v>9</v>
      </c>
      <c r="E31" s="61"/>
      <c r="F31" s="61" t="s">
        <v>10</v>
      </c>
      <c r="G31" s="61"/>
      <c r="H31" s="61" t="s">
        <v>11</v>
      </c>
      <c r="I31" s="61"/>
      <c r="J31" s="46" t="s">
        <v>25</v>
      </c>
      <c r="K31" s="46"/>
      <c r="L31" s="46" t="s">
        <v>34</v>
      </c>
      <c r="M31" s="46"/>
    </row>
    <row r="32" spans="1:13">
      <c r="A32" s="16" t="s">
        <v>3</v>
      </c>
      <c r="B32" s="47" t="s">
        <v>4</v>
      </c>
      <c r="C32" s="46" t="s">
        <v>7</v>
      </c>
      <c r="D32" s="48" t="s">
        <v>4</v>
      </c>
      <c r="E32" s="49" t="s">
        <v>7</v>
      </c>
      <c r="F32" s="47" t="s">
        <v>4</v>
      </c>
      <c r="G32" s="46" t="s">
        <v>7</v>
      </c>
      <c r="H32" s="49" t="s">
        <v>4</v>
      </c>
      <c r="I32" s="46" t="s">
        <v>7</v>
      </c>
      <c r="J32" s="48" t="s">
        <v>4</v>
      </c>
      <c r="K32" s="49" t="s">
        <v>7</v>
      </c>
      <c r="L32" s="47" t="s">
        <v>32</v>
      </c>
      <c r="M32" s="46" t="s">
        <v>7</v>
      </c>
    </row>
    <row r="33" spans="1:13">
      <c r="A33" s="17"/>
      <c r="B33" s="50" t="s">
        <v>5</v>
      </c>
      <c r="C33" s="51" t="s">
        <v>8</v>
      </c>
      <c r="D33" s="52" t="s">
        <v>5</v>
      </c>
      <c r="E33" s="53" t="s">
        <v>8</v>
      </c>
      <c r="F33" s="50" t="s">
        <v>5</v>
      </c>
      <c r="G33" s="51" t="s">
        <v>8</v>
      </c>
      <c r="H33" s="53" t="s">
        <v>5</v>
      </c>
      <c r="I33" s="51" t="s">
        <v>8</v>
      </c>
      <c r="J33" s="52" t="s">
        <v>5</v>
      </c>
      <c r="K33" s="53" t="s">
        <v>8</v>
      </c>
      <c r="L33" s="50" t="s">
        <v>5</v>
      </c>
      <c r="M33" s="51" t="s">
        <v>8</v>
      </c>
    </row>
    <row r="34" spans="1:13">
      <c r="A34" s="7" t="s">
        <v>26</v>
      </c>
      <c r="B34" s="25"/>
      <c r="C34" s="25"/>
      <c r="D34" s="25"/>
      <c r="E34" s="25"/>
      <c r="F34" s="25"/>
      <c r="G34" s="25"/>
      <c r="H34" s="25"/>
      <c r="I34" s="39"/>
      <c r="J34" s="25"/>
      <c r="K34" s="28"/>
      <c r="L34" s="28"/>
      <c r="M34" s="25"/>
    </row>
    <row r="35" spans="1:13">
      <c r="A35" s="7" t="s">
        <v>27</v>
      </c>
      <c r="B35" s="25"/>
      <c r="C35" s="25"/>
      <c r="D35" s="25"/>
      <c r="E35" s="25"/>
      <c r="F35" s="25"/>
      <c r="G35" s="25"/>
      <c r="H35" s="25"/>
      <c r="I35" s="39"/>
      <c r="J35" s="25"/>
      <c r="K35" s="28"/>
      <c r="L35" s="28"/>
      <c r="M35" s="25"/>
    </row>
    <row r="36" spans="1:13">
      <c r="A36" s="7" t="s">
        <v>28</v>
      </c>
      <c r="B36" s="25">
        <v>13</v>
      </c>
      <c r="C36" s="8">
        <v>530000</v>
      </c>
      <c r="D36" s="25">
        <v>8</v>
      </c>
      <c r="E36" s="8">
        <v>295000</v>
      </c>
      <c r="F36" s="25">
        <v>6</v>
      </c>
      <c r="G36" s="8">
        <v>180000</v>
      </c>
      <c r="H36" s="25">
        <v>11</v>
      </c>
      <c r="I36" s="9">
        <v>330000</v>
      </c>
      <c r="J36" s="25">
        <v>6</v>
      </c>
      <c r="K36" s="28">
        <v>170000</v>
      </c>
      <c r="L36" s="28">
        <f>B36+D36+F36+H36+J36</f>
        <v>44</v>
      </c>
      <c r="M36" s="8">
        <f>C36+E36+G36+I36+K36</f>
        <v>1505000</v>
      </c>
    </row>
    <row r="37" spans="1:13">
      <c r="A37" s="7" t="s">
        <v>29</v>
      </c>
      <c r="B37" s="25"/>
      <c r="C37" s="8"/>
      <c r="D37" s="25"/>
      <c r="E37" s="8"/>
      <c r="F37" s="25"/>
      <c r="G37" s="8"/>
      <c r="H37" s="25"/>
      <c r="I37" s="9"/>
      <c r="J37" s="39"/>
      <c r="K37" s="25"/>
      <c r="L37" s="28"/>
      <c r="M37" s="8"/>
    </row>
    <row r="38" spans="1:13">
      <c r="A38" s="7"/>
      <c r="B38" s="25"/>
      <c r="C38" s="8"/>
      <c r="D38" s="25"/>
      <c r="E38" s="8"/>
      <c r="F38" s="25"/>
      <c r="G38" s="8"/>
      <c r="H38" s="25"/>
      <c r="I38" s="9"/>
      <c r="J38" s="54"/>
      <c r="K38" s="31"/>
      <c r="L38" s="28"/>
      <c r="M38" s="8"/>
    </row>
    <row r="39" spans="1:13">
      <c r="A39" s="10" t="s">
        <v>18</v>
      </c>
      <c r="B39" s="34">
        <f>B36</f>
        <v>13</v>
      </c>
      <c r="C39" s="33">
        <f t="shared" ref="C39:I39" si="2">C36</f>
        <v>530000</v>
      </c>
      <c r="D39" s="34">
        <f t="shared" si="2"/>
        <v>8</v>
      </c>
      <c r="E39" s="33">
        <f t="shared" si="2"/>
        <v>295000</v>
      </c>
      <c r="F39" s="34">
        <f t="shared" si="2"/>
        <v>6</v>
      </c>
      <c r="G39" s="33">
        <f t="shared" si="2"/>
        <v>180000</v>
      </c>
      <c r="H39" s="34">
        <f t="shared" si="2"/>
        <v>11</v>
      </c>
      <c r="I39" s="33">
        <f t="shared" si="2"/>
        <v>330000</v>
      </c>
      <c r="J39" s="55">
        <f>J36</f>
        <v>6</v>
      </c>
      <c r="K39" s="55">
        <f>K36</f>
        <v>170000</v>
      </c>
      <c r="L39" s="34">
        <f>L36</f>
        <v>44</v>
      </c>
      <c r="M39" s="33">
        <f>M36</f>
        <v>1505000</v>
      </c>
    </row>
    <row r="40" spans="1:13">
      <c r="A40" s="5" t="s">
        <v>30</v>
      </c>
      <c r="B40" s="27"/>
      <c r="C40" s="6"/>
      <c r="D40" s="27"/>
      <c r="E40" s="6"/>
      <c r="F40" s="27"/>
      <c r="G40" s="6"/>
      <c r="H40" s="27"/>
      <c r="I40" s="6"/>
      <c r="J40" s="27"/>
      <c r="K40" s="11"/>
      <c r="L40" s="27"/>
      <c r="M40" s="38"/>
    </row>
    <row r="41" spans="1:13">
      <c r="A41" s="7" t="s">
        <v>31</v>
      </c>
      <c r="B41" s="25"/>
      <c r="C41" s="8"/>
      <c r="D41" s="25"/>
      <c r="E41" s="8"/>
      <c r="F41" s="25"/>
      <c r="G41" s="8"/>
      <c r="H41" s="25"/>
      <c r="I41" s="8"/>
      <c r="J41" s="25"/>
      <c r="K41" s="9"/>
      <c r="L41" s="25"/>
      <c r="M41" s="28"/>
    </row>
    <row r="42" spans="1:13">
      <c r="A42" s="7" t="s">
        <v>23</v>
      </c>
      <c r="B42" s="25">
        <v>11</v>
      </c>
      <c r="C42" s="8">
        <v>1060000</v>
      </c>
      <c r="D42" s="25">
        <v>11</v>
      </c>
      <c r="E42" s="8">
        <v>1060000</v>
      </c>
      <c r="F42" s="25">
        <v>11</v>
      </c>
      <c r="G42" s="8">
        <v>1030000</v>
      </c>
      <c r="H42" s="25">
        <v>11</v>
      </c>
      <c r="I42" s="8">
        <v>960000</v>
      </c>
      <c r="J42" s="24">
        <v>10</v>
      </c>
      <c r="K42" s="9">
        <v>940000</v>
      </c>
      <c r="L42" s="24">
        <f>B42+D42+F42+H42+J42</f>
        <v>54</v>
      </c>
      <c r="M42" s="56">
        <f>C42+E42+G42+I42+K42</f>
        <v>5050000</v>
      </c>
    </row>
    <row r="43" spans="1:13">
      <c r="A43" s="7" t="s">
        <v>38</v>
      </c>
      <c r="B43" s="25">
        <v>2</v>
      </c>
      <c r="C43" s="8">
        <v>316000</v>
      </c>
      <c r="D43" s="25">
        <v>2</v>
      </c>
      <c r="E43" s="8">
        <v>316000</v>
      </c>
      <c r="F43" s="25">
        <v>2</v>
      </c>
      <c r="G43" s="8">
        <v>150000</v>
      </c>
      <c r="H43" s="25">
        <v>2</v>
      </c>
      <c r="I43" s="8">
        <v>150000</v>
      </c>
      <c r="J43" s="24">
        <v>1</v>
      </c>
      <c r="K43" s="9">
        <v>100000</v>
      </c>
      <c r="L43" s="24">
        <f>B43+D43+F43+H43+J43</f>
        <v>9</v>
      </c>
      <c r="M43" s="56">
        <f>C43+E43+G43+I43+K43</f>
        <v>1032000</v>
      </c>
    </row>
    <row r="44" spans="1:13">
      <c r="A44" s="7"/>
      <c r="B44" s="25"/>
      <c r="C44" s="8"/>
      <c r="D44" s="25"/>
      <c r="E44" s="8"/>
      <c r="F44" s="25"/>
      <c r="G44" s="8"/>
      <c r="H44" s="25"/>
      <c r="I44" s="8"/>
      <c r="J44" s="25"/>
      <c r="K44" s="9"/>
      <c r="L44" s="25"/>
      <c r="M44" s="28"/>
    </row>
    <row r="45" spans="1:13">
      <c r="A45" s="10" t="s">
        <v>18</v>
      </c>
      <c r="B45" s="34">
        <f t="shared" ref="B45:M45" si="3">B42+B43</f>
        <v>13</v>
      </c>
      <c r="C45" s="33">
        <f t="shared" si="3"/>
        <v>1376000</v>
      </c>
      <c r="D45" s="34">
        <f t="shared" si="3"/>
        <v>13</v>
      </c>
      <c r="E45" s="33">
        <f t="shared" si="3"/>
        <v>1376000</v>
      </c>
      <c r="F45" s="34">
        <f t="shared" si="3"/>
        <v>13</v>
      </c>
      <c r="G45" s="33">
        <f t="shared" si="3"/>
        <v>1180000</v>
      </c>
      <c r="H45" s="34">
        <f t="shared" si="3"/>
        <v>13</v>
      </c>
      <c r="I45" s="33">
        <f t="shared" si="3"/>
        <v>1110000</v>
      </c>
      <c r="J45" s="26">
        <f t="shared" si="3"/>
        <v>11</v>
      </c>
      <c r="K45" s="40">
        <f t="shared" si="3"/>
        <v>1040000</v>
      </c>
      <c r="L45" s="26">
        <f t="shared" si="3"/>
        <v>63</v>
      </c>
      <c r="M45" s="26">
        <f t="shared" si="3"/>
        <v>6082000</v>
      </c>
    </row>
    <row r="46" spans="1:13">
      <c r="A46" s="10" t="s">
        <v>24</v>
      </c>
      <c r="B46" s="32">
        <f t="shared" ref="B46:M46" si="4">B13+B22+B39+B45</f>
        <v>108</v>
      </c>
      <c r="C46" s="33">
        <f t="shared" si="4"/>
        <v>31118000</v>
      </c>
      <c r="D46" s="34">
        <f t="shared" si="4"/>
        <v>85</v>
      </c>
      <c r="E46" s="33">
        <f t="shared" si="4"/>
        <v>23099482</v>
      </c>
      <c r="F46" s="34">
        <f t="shared" si="4"/>
        <v>98</v>
      </c>
      <c r="G46" s="33">
        <f t="shared" si="4"/>
        <v>29387000</v>
      </c>
      <c r="H46" s="34">
        <f t="shared" si="4"/>
        <v>74</v>
      </c>
      <c r="I46" s="33">
        <f t="shared" si="4"/>
        <v>18766000</v>
      </c>
      <c r="J46" s="26">
        <f t="shared" si="4"/>
        <v>59</v>
      </c>
      <c r="K46" s="40">
        <f t="shared" si="4"/>
        <v>18201000</v>
      </c>
      <c r="L46" s="26">
        <f t="shared" si="4"/>
        <v>424</v>
      </c>
      <c r="M46" s="26">
        <f t="shared" si="4"/>
        <v>120571482</v>
      </c>
    </row>
    <row r="48" spans="1:13">
      <c r="A48" s="3" t="s">
        <v>41</v>
      </c>
    </row>
    <row r="49" spans="11:11">
      <c r="K49" s="3" t="s">
        <v>40</v>
      </c>
    </row>
  </sheetData>
  <mergeCells count="16">
    <mergeCell ref="L4:M4"/>
    <mergeCell ref="C27:I27"/>
    <mergeCell ref="C28:I28"/>
    <mergeCell ref="A1:K1"/>
    <mergeCell ref="A2:K2"/>
    <mergeCell ref="A3:K3"/>
    <mergeCell ref="B4:C4"/>
    <mergeCell ref="D4:E4"/>
    <mergeCell ref="F4:G4"/>
    <mergeCell ref="H4:I4"/>
    <mergeCell ref="C29:I29"/>
    <mergeCell ref="J4:K4"/>
    <mergeCell ref="B31:C31"/>
    <mergeCell ref="D31:E31"/>
    <mergeCell ref="F31:G31"/>
    <mergeCell ref="H31:I31"/>
  </mergeCells>
  <pageMargins left="0.39370078740157483" right="0" top="0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Y49"/>
  <sheetViews>
    <sheetView tabSelected="1" topLeftCell="A19" workbookViewId="0">
      <selection sqref="A1:XFD1048576"/>
    </sheetView>
  </sheetViews>
  <sheetFormatPr defaultRowHeight="20.25"/>
  <cols>
    <col min="1" max="1" width="20.875" style="1" customWidth="1"/>
    <col min="2" max="2" width="7" style="1" customWidth="1"/>
    <col min="3" max="3" width="11.75" style="1" customWidth="1"/>
    <col min="4" max="4" width="6.75" style="1" customWidth="1"/>
    <col min="5" max="5" width="11.75" style="1" customWidth="1"/>
    <col min="6" max="6" width="6.75" style="1" customWidth="1"/>
    <col min="7" max="7" width="11.75" style="1" customWidth="1"/>
    <col min="8" max="8" width="6.75" style="1" customWidth="1"/>
    <col min="9" max="9" width="11.75" style="1" customWidth="1"/>
    <col min="10" max="10" width="6.625" style="1" customWidth="1"/>
    <col min="11" max="11" width="11.75" style="1" customWidth="1"/>
    <col min="12" max="12" width="6.625" style="1" customWidth="1"/>
    <col min="13" max="13" width="11.75" style="1" customWidth="1"/>
    <col min="14" max="15" width="9" style="1"/>
    <col min="16" max="16" width="12.25" style="1" customWidth="1"/>
    <col min="17" max="18" width="10.125" style="1" bestFit="1" customWidth="1"/>
    <col min="19" max="20" width="9" style="1"/>
    <col min="21" max="21" width="12.75" style="1" customWidth="1"/>
    <col min="22" max="22" width="9" style="1"/>
    <col min="23" max="23" width="10.875" style="1" customWidth="1"/>
    <col min="24" max="29" width="9" style="1"/>
    <col min="30" max="30" width="13.75" style="1" customWidth="1"/>
    <col min="31" max="31" width="9" style="1"/>
    <col min="32" max="32" width="11.5" style="1" customWidth="1"/>
    <col min="33" max="50" width="9" style="1"/>
    <col min="51" max="51" width="30.625" style="1" customWidth="1"/>
    <col min="52" max="16384" width="9" style="1"/>
  </cols>
  <sheetData>
    <row r="1" spans="1:5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51">
      <c r="A2" s="63" t="s">
        <v>42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51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51">
      <c r="A4" s="2"/>
      <c r="B4" s="62" t="s">
        <v>6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59" t="s">
        <v>25</v>
      </c>
      <c r="K4" s="60"/>
      <c r="L4" s="62" t="s">
        <v>33</v>
      </c>
      <c r="M4" s="62"/>
    </row>
    <row r="5" spans="1:51" ht="33.75">
      <c r="A5" s="12" t="s">
        <v>3</v>
      </c>
      <c r="B5" s="12" t="s">
        <v>4</v>
      </c>
      <c r="C5" s="12" t="s">
        <v>7</v>
      </c>
      <c r="D5" s="12" t="s">
        <v>4</v>
      </c>
      <c r="E5" s="12" t="s">
        <v>7</v>
      </c>
      <c r="F5" s="12" t="s">
        <v>4</v>
      </c>
      <c r="G5" s="12" t="s">
        <v>7</v>
      </c>
      <c r="H5" s="12" t="s">
        <v>4</v>
      </c>
      <c r="I5" s="12" t="s">
        <v>7</v>
      </c>
      <c r="J5" s="64" t="s">
        <v>4</v>
      </c>
      <c r="K5" s="64" t="s">
        <v>7</v>
      </c>
      <c r="L5" s="12" t="s">
        <v>4</v>
      </c>
      <c r="M5" s="12" t="s">
        <v>7</v>
      </c>
      <c r="AY5" s="4"/>
    </row>
    <row r="6" spans="1:51" ht="33.75">
      <c r="A6" s="13"/>
      <c r="B6" s="13" t="s">
        <v>5</v>
      </c>
      <c r="C6" s="13" t="s">
        <v>8</v>
      </c>
      <c r="D6" s="13" t="s">
        <v>5</v>
      </c>
      <c r="E6" s="13" t="s">
        <v>8</v>
      </c>
      <c r="F6" s="13" t="s">
        <v>5</v>
      </c>
      <c r="G6" s="13" t="s">
        <v>8</v>
      </c>
      <c r="H6" s="13" t="s">
        <v>5</v>
      </c>
      <c r="I6" s="13" t="s">
        <v>8</v>
      </c>
      <c r="J6" s="64" t="s">
        <v>5</v>
      </c>
      <c r="K6" s="64" t="s">
        <v>8</v>
      </c>
      <c r="L6" s="13" t="s">
        <v>5</v>
      </c>
      <c r="M6" s="13" t="s">
        <v>8</v>
      </c>
      <c r="AY6" s="4"/>
    </row>
    <row r="7" spans="1:51" ht="28.5" customHeight="1">
      <c r="A7" s="20" t="s">
        <v>13</v>
      </c>
      <c r="B7" s="65"/>
      <c r="C7" s="6"/>
      <c r="D7" s="65"/>
      <c r="E7" s="6"/>
      <c r="F7" s="65"/>
      <c r="G7" s="6"/>
      <c r="H7" s="65"/>
      <c r="I7" s="6"/>
      <c r="J7" s="65"/>
      <c r="K7" s="65"/>
      <c r="L7" s="65"/>
      <c r="M7" s="6"/>
      <c r="AY7" s="4"/>
    </row>
    <row r="8" spans="1:51" ht="21" customHeight="1">
      <c r="A8" s="21" t="s">
        <v>14</v>
      </c>
      <c r="B8" s="66">
        <v>9</v>
      </c>
      <c r="C8" s="8">
        <v>180000</v>
      </c>
      <c r="D8" s="66">
        <v>9</v>
      </c>
      <c r="E8" s="8">
        <v>180000</v>
      </c>
      <c r="F8" s="66">
        <v>2</v>
      </c>
      <c r="G8" s="8">
        <v>30000</v>
      </c>
      <c r="H8" s="66">
        <v>2</v>
      </c>
      <c r="I8" s="9">
        <v>25000</v>
      </c>
      <c r="J8" s="66">
        <v>2</v>
      </c>
      <c r="K8" s="66">
        <v>25000</v>
      </c>
      <c r="L8" s="67">
        <f>B8+D8+F8+H8+J8</f>
        <v>24</v>
      </c>
      <c r="M8" s="8">
        <f>C8+E8+G8+I8+K8</f>
        <v>440000</v>
      </c>
      <c r="AS8" s="4"/>
    </row>
    <row r="9" spans="1:51" ht="21" customHeight="1">
      <c r="A9" s="21" t="s">
        <v>15</v>
      </c>
      <c r="B9" s="66"/>
      <c r="C9" s="8"/>
      <c r="D9" s="66"/>
      <c r="E9" s="8"/>
      <c r="F9" s="66"/>
      <c r="G9" s="8"/>
      <c r="H9" s="66"/>
      <c r="I9" s="9"/>
      <c r="J9" s="66"/>
      <c r="K9" s="66"/>
      <c r="L9" s="67"/>
      <c r="M9" s="8"/>
      <c r="AS9" s="4"/>
    </row>
    <row r="10" spans="1:51" ht="21" customHeight="1">
      <c r="A10" s="21" t="s">
        <v>16</v>
      </c>
      <c r="B10" s="66">
        <v>2</v>
      </c>
      <c r="C10" s="8">
        <v>730000</v>
      </c>
      <c r="D10" s="66">
        <v>4</v>
      </c>
      <c r="E10" s="8">
        <v>950000</v>
      </c>
      <c r="F10" s="66">
        <v>3</v>
      </c>
      <c r="G10" s="8">
        <v>560000</v>
      </c>
      <c r="H10" s="66">
        <v>2</v>
      </c>
      <c r="I10" s="9">
        <v>60000</v>
      </c>
      <c r="J10" s="66">
        <v>2</v>
      </c>
      <c r="K10" s="66">
        <v>60000</v>
      </c>
      <c r="L10" s="67">
        <f>B10+D10+F10+H10+J10</f>
        <v>13</v>
      </c>
      <c r="M10" s="8">
        <f>C10+E10+G10+I10+K10</f>
        <v>2360000</v>
      </c>
      <c r="AS10" s="4"/>
    </row>
    <row r="11" spans="1:51">
      <c r="A11" s="21" t="s">
        <v>17</v>
      </c>
      <c r="B11" s="68">
        <v>35</v>
      </c>
      <c r="C11" s="8">
        <v>13230000</v>
      </c>
      <c r="D11" s="66">
        <v>15</v>
      </c>
      <c r="E11" s="8">
        <v>5523000</v>
      </c>
      <c r="F11" s="66">
        <v>24</v>
      </c>
      <c r="G11" s="8">
        <v>5790000</v>
      </c>
      <c r="H11" s="66">
        <v>4</v>
      </c>
      <c r="I11" s="9">
        <v>1400000</v>
      </c>
      <c r="J11" s="69">
        <v>3</v>
      </c>
      <c r="K11" s="66">
        <v>400000</v>
      </c>
      <c r="L11" s="70">
        <f>B11+D11+F11+H11+J11</f>
        <v>81</v>
      </c>
      <c r="M11" s="8">
        <f>C11+E11+G11+I11+K11</f>
        <v>26343000</v>
      </c>
    </row>
    <row r="12" spans="1:51">
      <c r="A12" s="21"/>
      <c r="B12" s="68"/>
      <c r="C12" s="8"/>
      <c r="D12" s="66"/>
      <c r="E12" s="8"/>
      <c r="F12" s="66"/>
      <c r="G12" s="8"/>
      <c r="H12" s="66"/>
      <c r="I12" s="9"/>
      <c r="J12" s="66"/>
      <c r="K12" s="66"/>
      <c r="L12" s="70"/>
      <c r="M12" s="8"/>
    </row>
    <row r="13" spans="1:51">
      <c r="A13" s="22" t="s">
        <v>18</v>
      </c>
      <c r="B13" s="10">
        <f t="shared" ref="B13:M13" si="0">B8+B10+B11</f>
        <v>46</v>
      </c>
      <c r="C13" s="71">
        <f t="shared" si="0"/>
        <v>14140000</v>
      </c>
      <c r="D13" s="10">
        <f t="shared" si="0"/>
        <v>28</v>
      </c>
      <c r="E13" s="71">
        <f t="shared" si="0"/>
        <v>6653000</v>
      </c>
      <c r="F13" s="10">
        <f t="shared" si="0"/>
        <v>29</v>
      </c>
      <c r="G13" s="71">
        <f t="shared" si="0"/>
        <v>6380000</v>
      </c>
      <c r="H13" s="10">
        <f t="shared" si="0"/>
        <v>8</v>
      </c>
      <c r="I13" s="71">
        <f t="shared" si="0"/>
        <v>1485000</v>
      </c>
      <c r="J13" s="72">
        <f t="shared" si="0"/>
        <v>7</v>
      </c>
      <c r="K13" s="72">
        <f t="shared" si="0"/>
        <v>485000</v>
      </c>
      <c r="L13" s="73">
        <f t="shared" si="0"/>
        <v>118</v>
      </c>
      <c r="M13" s="71">
        <f t="shared" si="0"/>
        <v>29143000</v>
      </c>
    </row>
    <row r="14" spans="1:51">
      <c r="A14" s="20" t="s">
        <v>19</v>
      </c>
      <c r="B14" s="65"/>
      <c r="C14" s="65"/>
      <c r="D14" s="65"/>
      <c r="E14" s="65"/>
      <c r="F14" s="65"/>
      <c r="G14" s="65"/>
      <c r="H14" s="65"/>
      <c r="I14" s="74"/>
      <c r="J14" s="65"/>
      <c r="K14" s="75"/>
      <c r="L14" s="75"/>
      <c r="M14" s="65"/>
    </row>
    <row r="15" spans="1:51">
      <c r="A15" s="21" t="s">
        <v>20</v>
      </c>
      <c r="B15" s="66"/>
      <c r="C15" s="66"/>
      <c r="D15" s="66"/>
      <c r="E15" s="66"/>
      <c r="F15" s="66"/>
      <c r="G15" s="66"/>
      <c r="H15" s="66"/>
      <c r="I15" s="76"/>
      <c r="J15" s="66"/>
      <c r="K15" s="67"/>
      <c r="L15" s="67"/>
      <c r="M15" s="66"/>
    </row>
    <row r="16" spans="1:51">
      <c r="A16" s="21" t="s">
        <v>21</v>
      </c>
      <c r="B16" s="66">
        <v>5</v>
      </c>
      <c r="C16" s="77">
        <v>8750000</v>
      </c>
      <c r="D16" s="66">
        <v>5</v>
      </c>
      <c r="E16" s="77">
        <v>8518000</v>
      </c>
      <c r="F16" s="66">
        <v>5</v>
      </c>
      <c r="G16" s="77">
        <v>9070000</v>
      </c>
      <c r="H16" s="66">
        <v>5</v>
      </c>
      <c r="I16" s="78">
        <v>9370000</v>
      </c>
      <c r="J16" s="66">
        <v>5</v>
      </c>
      <c r="K16" s="67">
        <v>9770000</v>
      </c>
      <c r="L16" s="67">
        <f>B16+D16+F16+H16+J16</f>
        <v>25</v>
      </c>
      <c r="M16" s="79">
        <f>C16+E16+G16+I16+P19+K16</f>
        <v>45478000</v>
      </c>
    </row>
    <row r="17" spans="1:13">
      <c r="A17" s="21" t="s">
        <v>22</v>
      </c>
      <c r="B17" s="68">
        <v>11</v>
      </c>
      <c r="C17" s="77">
        <v>4412000</v>
      </c>
      <c r="D17" s="66">
        <v>11</v>
      </c>
      <c r="E17" s="77">
        <v>4412000</v>
      </c>
      <c r="F17" s="66">
        <v>13</v>
      </c>
      <c r="G17" s="77">
        <v>4551000</v>
      </c>
      <c r="H17" s="66">
        <v>19</v>
      </c>
      <c r="I17" s="78">
        <v>5156000</v>
      </c>
      <c r="J17" s="66">
        <v>10</v>
      </c>
      <c r="K17" s="67">
        <v>4371000</v>
      </c>
      <c r="L17" s="70">
        <f>B17+D17+F17+H17+J17</f>
        <v>64</v>
      </c>
      <c r="M17" s="79">
        <f>C17+E17+G17+I17+K17</f>
        <v>22902000</v>
      </c>
    </row>
    <row r="18" spans="1:13">
      <c r="A18" s="21" t="s">
        <v>43</v>
      </c>
      <c r="B18" s="66">
        <v>4</v>
      </c>
      <c r="C18" s="77">
        <v>120000</v>
      </c>
      <c r="D18" s="66">
        <v>5</v>
      </c>
      <c r="E18" s="77">
        <v>620000</v>
      </c>
      <c r="F18" s="66">
        <v>4</v>
      </c>
      <c r="G18" s="77">
        <v>125000</v>
      </c>
      <c r="H18" s="66">
        <v>4</v>
      </c>
      <c r="I18" s="78">
        <v>125000</v>
      </c>
      <c r="J18" s="66">
        <v>5</v>
      </c>
      <c r="K18" s="67">
        <v>625000</v>
      </c>
      <c r="L18" s="67">
        <f>B18+D18+F18+H18+J18</f>
        <v>22</v>
      </c>
      <c r="M18" s="79">
        <f>C18+E18+G18+I18+K18</f>
        <v>1615000</v>
      </c>
    </row>
    <row r="19" spans="1:13">
      <c r="A19" s="21" t="s">
        <v>44</v>
      </c>
      <c r="B19" s="68">
        <v>16</v>
      </c>
      <c r="C19" s="77">
        <v>1130000</v>
      </c>
      <c r="D19" s="66">
        <v>16</v>
      </c>
      <c r="E19" s="77">
        <v>1240000</v>
      </c>
      <c r="F19" s="66">
        <v>14</v>
      </c>
      <c r="G19" s="77">
        <v>895000</v>
      </c>
      <c r="H19" s="66">
        <v>14</v>
      </c>
      <c r="I19" s="78">
        <v>940000</v>
      </c>
      <c r="J19" s="66">
        <v>14</v>
      </c>
      <c r="K19" s="67">
        <v>940000</v>
      </c>
      <c r="L19" s="70">
        <f>B19+D19+F19+H19+J19</f>
        <v>74</v>
      </c>
      <c r="M19" s="79">
        <f>C19+E19+G19+I19+K19</f>
        <v>5145000</v>
      </c>
    </row>
    <row r="20" spans="1:13">
      <c r="A20" s="19" t="s">
        <v>45</v>
      </c>
      <c r="B20" s="66"/>
      <c r="C20" s="66"/>
      <c r="D20" s="66"/>
      <c r="E20" s="66"/>
      <c r="F20" s="66"/>
      <c r="G20" s="66"/>
      <c r="H20" s="66"/>
      <c r="I20" s="76"/>
      <c r="J20" s="66"/>
      <c r="K20" s="67"/>
      <c r="L20" s="67"/>
      <c r="M20" s="66"/>
    </row>
    <row r="21" spans="1:13">
      <c r="A21" s="10" t="s">
        <v>18</v>
      </c>
      <c r="B21" s="73">
        <f>B16+B17+B18+B19</f>
        <v>36</v>
      </c>
      <c r="C21" s="71">
        <f t="shared" ref="C21:I21" si="1">C16+C17+C18+C19</f>
        <v>14412000</v>
      </c>
      <c r="D21" s="10">
        <f t="shared" si="1"/>
        <v>37</v>
      </c>
      <c r="E21" s="71">
        <f t="shared" si="1"/>
        <v>14790000</v>
      </c>
      <c r="F21" s="10">
        <f t="shared" si="1"/>
        <v>36</v>
      </c>
      <c r="G21" s="71">
        <f t="shared" si="1"/>
        <v>14641000</v>
      </c>
      <c r="H21" s="10">
        <f t="shared" si="1"/>
        <v>42</v>
      </c>
      <c r="I21" s="80">
        <f t="shared" si="1"/>
        <v>15591000</v>
      </c>
      <c r="J21" s="10">
        <f>J16+J17+J18+J19</f>
        <v>34</v>
      </c>
      <c r="K21" s="10">
        <f>K16+K17+K18+K19</f>
        <v>15706000</v>
      </c>
      <c r="L21" s="81">
        <f>L16+L17+L18+L19</f>
        <v>185</v>
      </c>
      <c r="M21" s="71">
        <f>M16+M17+M18+M19</f>
        <v>75140000</v>
      </c>
    </row>
    <row r="23" spans="1:13">
      <c r="A23" s="3" t="s">
        <v>46</v>
      </c>
    </row>
    <row r="24" spans="1:13">
      <c r="A24" s="3"/>
      <c r="K24" s="3" t="s">
        <v>47</v>
      </c>
    </row>
    <row r="25" spans="1:13">
      <c r="K25" s="3"/>
    </row>
    <row r="26" spans="1:13">
      <c r="C26" s="63" t="s">
        <v>48</v>
      </c>
      <c r="D26" s="63"/>
      <c r="E26" s="63"/>
      <c r="F26" s="63"/>
      <c r="G26" s="63"/>
      <c r="H26" s="63"/>
      <c r="I26" s="63"/>
    </row>
    <row r="27" spans="1:13">
      <c r="B27" s="57"/>
      <c r="C27" s="63" t="s">
        <v>42</v>
      </c>
      <c r="D27" s="63"/>
      <c r="E27" s="63"/>
      <c r="F27" s="63"/>
      <c r="G27" s="63"/>
      <c r="H27" s="63"/>
      <c r="I27" s="63"/>
      <c r="J27" s="57"/>
      <c r="M27" s="82" t="s">
        <v>49</v>
      </c>
    </row>
    <row r="28" spans="1:13">
      <c r="B28" s="57"/>
      <c r="C28" s="63" t="s">
        <v>2</v>
      </c>
      <c r="D28" s="63"/>
      <c r="E28" s="63"/>
      <c r="F28" s="63"/>
      <c r="G28" s="63"/>
      <c r="H28" s="63"/>
      <c r="I28" s="63"/>
      <c r="J28" s="57"/>
    </row>
    <row r="29" spans="1:13">
      <c r="B29" s="57"/>
      <c r="C29" s="57"/>
      <c r="D29" s="57"/>
      <c r="E29" s="57"/>
      <c r="F29" s="57"/>
      <c r="G29" s="57"/>
      <c r="H29" s="57"/>
      <c r="I29" s="57"/>
      <c r="J29" s="57"/>
    </row>
    <row r="30" spans="1:13">
      <c r="A30" s="15"/>
      <c r="B30" s="83" t="s">
        <v>6</v>
      </c>
      <c r="C30" s="83"/>
      <c r="D30" s="83" t="s">
        <v>9</v>
      </c>
      <c r="E30" s="83"/>
      <c r="F30" s="83" t="s">
        <v>10</v>
      </c>
      <c r="G30" s="83"/>
      <c r="H30" s="83" t="s">
        <v>11</v>
      </c>
      <c r="I30" s="83"/>
      <c r="J30" s="15" t="s">
        <v>25</v>
      </c>
      <c r="K30" s="15"/>
      <c r="L30" s="15" t="s">
        <v>34</v>
      </c>
      <c r="M30" s="15"/>
    </row>
    <row r="31" spans="1:13">
      <c r="A31" s="16" t="s">
        <v>3</v>
      </c>
      <c r="B31" s="16" t="s">
        <v>4</v>
      </c>
      <c r="C31" s="15" t="s">
        <v>7</v>
      </c>
      <c r="D31" s="84" t="s">
        <v>4</v>
      </c>
      <c r="E31" s="85" t="s">
        <v>7</v>
      </c>
      <c r="F31" s="16" t="s">
        <v>4</v>
      </c>
      <c r="G31" s="15" t="s">
        <v>7</v>
      </c>
      <c r="H31" s="85" t="s">
        <v>4</v>
      </c>
      <c r="I31" s="15" t="s">
        <v>7</v>
      </c>
      <c r="J31" s="84" t="s">
        <v>4</v>
      </c>
      <c r="K31" s="85" t="s">
        <v>7</v>
      </c>
      <c r="L31" s="16" t="s">
        <v>32</v>
      </c>
      <c r="M31" s="15" t="s">
        <v>7</v>
      </c>
    </row>
    <row r="32" spans="1:13">
      <c r="A32" s="17"/>
      <c r="B32" s="17" t="s">
        <v>5</v>
      </c>
      <c r="C32" s="13" t="s">
        <v>8</v>
      </c>
      <c r="D32" s="18" t="s">
        <v>5</v>
      </c>
      <c r="E32" s="86" t="s">
        <v>8</v>
      </c>
      <c r="F32" s="17" t="s">
        <v>5</v>
      </c>
      <c r="G32" s="13" t="s">
        <v>8</v>
      </c>
      <c r="H32" s="86" t="s">
        <v>5</v>
      </c>
      <c r="I32" s="13" t="s">
        <v>8</v>
      </c>
      <c r="J32" s="18" t="s">
        <v>5</v>
      </c>
      <c r="K32" s="86" t="s">
        <v>8</v>
      </c>
      <c r="L32" s="17" t="s">
        <v>5</v>
      </c>
      <c r="M32" s="13" t="s">
        <v>8</v>
      </c>
    </row>
    <row r="33" spans="1:13">
      <c r="A33" s="7" t="s">
        <v>26</v>
      </c>
      <c r="B33" s="66"/>
      <c r="C33" s="66"/>
      <c r="D33" s="66"/>
      <c r="E33" s="66"/>
      <c r="F33" s="66"/>
      <c r="G33" s="66"/>
      <c r="H33" s="66"/>
      <c r="I33" s="76"/>
      <c r="J33" s="66"/>
      <c r="K33" s="67"/>
      <c r="L33" s="67"/>
      <c r="M33" s="66"/>
    </row>
    <row r="34" spans="1:13">
      <c r="A34" s="7" t="s">
        <v>27</v>
      </c>
      <c r="B34" s="66"/>
      <c r="C34" s="66"/>
      <c r="D34" s="66"/>
      <c r="E34" s="66"/>
      <c r="F34" s="66"/>
      <c r="G34" s="66"/>
      <c r="H34" s="66"/>
      <c r="I34" s="76"/>
      <c r="J34" s="66"/>
      <c r="K34" s="67"/>
      <c r="L34" s="67"/>
      <c r="M34" s="66"/>
    </row>
    <row r="35" spans="1:13">
      <c r="A35" s="7" t="s">
        <v>28</v>
      </c>
      <c r="B35" s="66">
        <v>13</v>
      </c>
      <c r="C35" s="77">
        <v>530000</v>
      </c>
      <c r="D35" s="66">
        <v>8</v>
      </c>
      <c r="E35" s="77">
        <v>295000</v>
      </c>
      <c r="F35" s="66">
        <v>7</v>
      </c>
      <c r="G35" s="77">
        <v>280000</v>
      </c>
      <c r="H35" s="66">
        <v>10</v>
      </c>
      <c r="I35" s="78">
        <v>230000</v>
      </c>
      <c r="J35" s="66">
        <v>6</v>
      </c>
      <c r="K35" s="67">
        <v>170000</v>
      </c>
      <c r="L35" s="67">
        <f>B35+D35+F35+H35+J35</f>
        <v>44</v>
      </c>
      <c r="M35" s="77">
        <f>C35+E35+G35+I35+K35</f>
        <v>1505000</v>
      </c>
    </row>
    <row r="36" spans="1:13">
      <c r="A36" s="7" t="s">
        <v>29</v>
      </c>
      <c r="B36" s="66"/>
      <c r="C36" s="77"/>
      <c r="D36" s="66"/>
      <c r="E36" s="77"/>
      <c r="F36" s="66"/>
      <c r="G36" s="77"/>
      <c r="H36" s="66"/>
      <c r="I36" s="78"/>
      <c r="J36" s="76"/>
      <c r="K36" s="66"/>
      <c r="L36" s="67"/>
      <c r="M36" s="77"/>
    </row>
    <row r="37" spans="1:13">
      <c r="A37" s="7"/>
      <c r="B37" s="66"/>
      <c r="C37" s="77"/>
      <c r="D37" s="66"/>
      <c r="E37" s="77"/>
      <c r="F37" s="66"/>
      <c r="G37" s="77"/>
      <c r="H37" s="66"/>
      <c r="I37" s="78"/>
      <c r="J37" s="87"/>
      <c r="K37" s="69"/>
      <c r="L37" s="67"/>
      <c r="M37" s="77"/>
    </row>
    <row r="38" spans="1:13">
      <c r="A38" s="10" t="s">
        <v>18</v>
      </c>
      <c r="B38" s="10">
        <f>B35</f>
        <v>13</v>
      </c>
      <c r="C38" s="71">
        <f t="shared" ref="C38:I38" si="2">C35</f>
        <v>530000</v>
      </c>
      <c r="D38" s="10">
        <f t="shared" si="2"/>
        <v>8</v>
      </c>
      <c r="E38" s="71">
        <f t="shared" si="2"/>
        <v>295000</v>
      </c>
      <c r="F38" s="10">
        <f t="shared" si="2"/>
        <v>7</v>
      </c>
      <c r="G38" s="71">
        <f t="shared" si="2"/>
        <v>280000</v>
      </c>
      <c r="H38" s="10">
        <f t="shared" si="2"/>
        <v>10</v>
      </c>
      <c r="I38" s="71">
        <f t="shared" si="2"/>
        <v>230000</v>
      </c>
      <c r="J38" s="88">
        <f>J35</f>
        <v>6</v>
      </c>
      <c r="K38" s="88">
        <f>K35</f>
        <v>170000</v>
      </c>
      <c r="L38" s="10">
        <f>L35</f>
        <v>44</v>
      </c>
      <c r="M38" s="71">
        <f>M35</f>
        <v>1505000</v>
      </c>
    </row>
    <row r="39" spans="1:13">
      <c r="A39" s="5" t="s">
        <v>30</v>
      </c>
      <c r="B39" s="65"/>
      <c r="C39" s="6"/>
      <c r="D39" s="65"/>
      <c r="E39" s="6"/>
      <c r="F39" s="65"/>
      <c r="G39" s="6"/>
      <c r="H39" s="65"/>
      <c r="I39" s="6"/>
      <c r="J39" s="65"/>
      <c r="K39" s="11"/>
      <c r="L39" s="65"/>
      <c r="M39" s="75"/>
    </row>
    <row r="40" spans="1:13">
      <c r="A40" s="7" t="s">
        <v>31</v>
      </c>
      <c r="B40" s="66"/>
      <c r="C40" s="8"/>
      <c r="D40" s="66"/>
      <c r="E40" s="8"/>
      <c r="F40" s="66"/>
      <c r="G40" s="8"/>
      <c r="H40" s="66"/>
      <c r="I40" s="8"/>
      <c r="J40" s="66"/>
      <c r="K40" s="9"/>
      <c r="L40" s="66"/>
      <c r="M40" s="67"/>
    </row>
    <row r="41" spans="1:13">
      <c r="A41" s="7" t="s">
        <v>23</v>
      </c>
      <c r="B41" s="66">
        <v>2</v>
      </c>
      <c r="C41" s="77">
        <v>316000</v>
      </c>
      <c r="D41" s="66">
        <v>2</v>
      </c>
      <c r="E41" s="77">
        <v>316000</v>
      </c>
      <c r="F41" s="66">
        <v>2</v>
      </c>
      <c r="G41" s="77">
        <v>150000</v>
      </c>
      <c r="H41" s="66">
        <v>2</v>
      </c>
      <c r="I41" s="77">
        <v>150000</v>
      </c>
      <c r="J41" s="79">
        <v>1</v>
      </c>
      <c r="K41" s="78">
        <v>108000</v>
      </c>
      <c r="L41" s="79">
        <f>B41+D41+F41+H41+J41</f>
        <v>9</v>
      </c>
      <c r="M41" s="89">
        <f>C41+E41+G41+I41+K41</f>
        <v>1040000</v>
      </c>
    </row>
    <row r="42" spans="1:13">
      <c r="A42" s="7" t="s">
        <v>50</v>
      </c>
      <c r="B42" s="66"/>
      <c r="C42" s="77"/>
      <c r="D42" s="66"/>
      <c r="E42" s="77"/>
      <c r="F42" s="66"/>
      <c r="G42" s="77"/>
      <c r="H42" s="66"/>
      <c r="I42" s="77"/>
      <c r="J42" s="66"/>
      <c r="K42" s="78"/>
      <c r="L42" s="66"/>
      <c r="M42" s="67"/>
    </row>
    <row r="43" spans="1:13">
      <c r="A43" s="7" t="s">
        <v>51</v>
      </c>
      <c r="B43" s="66">
        <v>10</v>
      </c>
      <c r="C43" s="77">
        <v>1060000</v>
      </c>
      <c r="D43" s="66">
        <v>10</v>
      </c>
      <c r="E43" s="77">
        <v>1060000</v>
      </c>
      <c r="F43" s="66">
        <v>10</v>
      </c>
      <c r="G43" s="77">
        <v>1060000</v>
      </c>
      <c r="H43" s="66">
        <v>10</v>
      </c>
      <c r="I43" s="77">
        <v>960000</v>
      </c>
      <c r="J43" s="79">
        <v>9</v>
      </c>
      <c r="K43" s="78">
        <v>940000</v>
      </c>
      <c r="L43" s="79">
        <f>B43+D43+F43+H43+J43</f>
        <v>49</v>
      </c>
      <c r="M43" s="89">
        <f>C43+E43+G43+I43+K43</f>
        <v>5080000</v>
      </c>
    </row>
    <row r="44" spans="1:13">
      <c r="A44" s="7" t="s">
        <v>52</v>
      </c>
      <c r="B44" s="66"/>
      <c r="C44" s="77"/>
      <c r="D44" s="66"/>
      <c r="E44" s="77"/>
      <c r="F44" s="66"/>
      <c r="G44" s="77"/>
      <c r="H44" s="66"/>
      <c r="I44" s="77"/>
      <c r="J44" s="66"/>
      <c r="K44" s="78"/>
      <c r="L44" s="66"/>
      <c r="M44" s="67"/>
    </row>
    <row r="45" spans="1:13">
      <c r="A45" s="10" t="s">
        <v>18</v>
      </c>
      <c r="B45" s="10">
        <f t="shared" ref="B45:M45" si="3">B41+B43</f>
        <v>12</v>
      </c>
      <c r="C45" s="71">
        <f t="shared" si="3"/>
        <v>1376000</v>
      </c>
      <c r="D45" s="10">
        <f t="shared" si="3"/>
        <v>12</v>
      </c>
      <c r="E45" s="71">
        <f t="shared" si="3"/>
        <v>1376000</v>
      </c>
      <c r="F45" s="10">
        <f t="shared" si="3"/>
        <v>12</v>
      </c>
      <c r="G45" s="71">
        <f t="shared" si="3"/>
        <v>1210000</v>
      </c>
      <c r="H45" s="10">
        <f t="shared" si="3"/>
        <v>12</v>
      </c>
      <c r="I45" s="71">
        <f t="shared" si="3"/>
        <v>1110000</v>
      </c>
      <c r="J45" s="90">
        <f t="shared" si="3"/>
        <v>10</v>
      </c>
      <c r="K45" s="80">
        <f t="shared" si="3"/>
        <v>1048000</v>
      </c>
      <c r="L45" s="90">
        <f t="shared" si="3"/>
        <v>58</v>
      </c>
      <c r="M45" s="90">
        <f t="shared" si="3"/>
        <v>6120000</v>
      </c>
    </row>
    <row r="46" spans="1:13">
      <c r="A46" s="10" t="s">
        <v>24</v>
      </c>
      <c r="B46" s="73">
        <f t="shared" ref="B46:M46" si="4">B13+B21+B38+B45</f>
        <v>107</v>
      </c>
      <c r="C46" s="71">
        <f t="shared" si="4"/>
        <v>30458000</v>
      </c>
      <c r="D46" s="10">
        <f t="shared" si="4"/>
        <v>85</v>
      </c>
      <c r="E46" s="71">
        <f t="shared" si="4"/>
        <v>23114000</v>
      </c>
      <c r="F46" s="10">
        <f t="shared" si="4"/>
        <v>84</v>
      </c>
      <c r="G46" s="71">
        <f t="shared" si="4"/>
        <v>22511000</v>
      </c>
      <c r="H46" s="10">
        <f t="shared" si="4"/>
        <v>72</v>
      </c>
      <c r="I46" s="71">
        <f t="shared" si="4"/>
        <v>18416000</v>
      </c>
      <c r="J46" s="90">
        <f t="shared" si="4"/>
        <v>57</v>
      </c>
      <c r="K46" s="80">
        <f t="shared" si="4"/>
        <v>17409000</v>
      </c>
      <c r="L46" s="90">
        <f t="shared" si="4"/>
        <v>405</v>
      </c>
      <c r="M46" s="90">
        <f t="shared" si="4"/>
        <v>111908000</v>
      </c>
    </row>
    <row r="48" spans="1:13">
      <c r="A48" s="3" t="s">
        <v>46</v>
      </c>
    </row>
    <row r="49" spans="11:11">
      <c r="K49" s="3" t="s">
        <v>53</v>
      </c>
    </row>
  </sheetData>
  <mergeCells count="16">
    <mergeCell ref="L4:M4"/>
    <mergeCell ref="C26:I26"/>
    <mergeCell ref="C27:I27"/>
    <mergeCell ref="C28:I28"/>
    <mergeCell ref="B30:C30"/>
    <mergeCell ref="D30:E30"/>
    <mergeCell ref="F30:G30"/>
    <mergeCell ref="H30:I30"/>
    <mergeCell ref="A1:K1"/>
    <mergeCell ref="A2:K2"/>
    <mergeCell ref="A3:K3"/>
    <mergeCell ref="B4:C4"/>
    <mergeCell ref="D4:E4"/>
    <mergeCell ref="F4:G4"/>
    <mergeCell ref="H4:I4"/>
    <mergeCell ref="J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2018-12-13T08:43:16Z</cp:lastPrinted>
  <dcterms:created xsi:type="dcterms:W3CDTF">2016-12-29T02:49:40Z</dcterms:created>
  <dcterms:modified xsi:type="dcterms:W3CDTF">2022-04-30T04:26:53Z</dcterms:modified>
</cp:coreProperties>
</file>